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Ianuarie - Februarie 2017" sheetId="3" r:id="rId1"/>
  </sheets>
  <calcPr calcId="125725"/>
</workbook>
</file>

<file path=xl/calcChain.xml><?xml version="1.0" encoding="utf-8"?>
<calcChain xmlns="http://schemas.openxmlformats.org/spreadsheetml/2006/main">
  <c r="AA16" i="3"/>
  <c r="Z16"/>
  <c r="X16"/>
  <c r="W16"/>
  <c r="V16"/>
  <c r="T16"/>
  <c r="P16"/>
  <c r="O16"/>
  <c r="M16"/>
  <c r="L16"/>
  <c r="K16"/>
  <c r="H16"/>
  <c r="I16"/>
  <c r="G16"/>
  <c r="E16"/>
  <c r="D16"/>
  <c r="M8" l="1"/>
  <c r="L8"/>
  <c r="K8"/>
  <c r="N8" l="1"/>
  <c r="C16" l="1"/>
  <c r="AA8"/>
  <c r="X8"/>
  <c r="W8"/>
  <c r="V8"/>
  <c r="T8"/>
  <c r="I8" l="1"/>
  <c r="H8"/>
  <c r="G8"/>
  <c r="E8"/>
  <c r="D8"/>
  <c r="C8"/>
  <c r="F8" l="1"/>
  <c r="X22" l="1"/>
  <c r="I22" l="1"/>
  <c r="L22"/>
  <c r="H22"/>
  <c r="Y15"/>
  <c r="AB15" s="1"/>
  <c r="S16"/>
  <c r="Q15"/>
  <c r="N15"/>
  <c r="F15"/>
  <c r="J15" s="1"/>
  <c r="Y14"/>
  <c r="U14"/>
  <c r="Q14"/>
  <c r="N14"/>
  <c r="F14"/>
  <c r="AA22"/>
  <c r="V22"/>
  <c r="T22"/>
  <c r="M22"/>
  <c r="G22"/>
  <c r="E22"/>
  <c r="D22"/>
  <c r="P8"/>
  <c r="O8"/>
  <c r="O22" s="1"/>
  <c r="Y7"/>
  <c r="AB7" s="1"/>
  <c r="U7"/>
  <c r="Q7"/>
  <c r="N7"/>
  <c r="F7"/>
  <c r="J7" s="1"/>
  <c r="Y6"/>
  <c r="AB6" s="1"/>
  <c r="Q6"/>
  <c r="N6"/>
  <c r="F6"/>
  <c r="J6" s="1"/>
  <c r="Y16" l="1"/>
  <c r="F16"/>
  <c r="F22" s="1"/>
  <c r="Q16"/>
  <c r="R6"/>
  <c r="N16"/>
  <c r="U15"/>
  <c r="U16" s="1"/>
  <c r="S8"/>
  <c r="U8" s="1"/>
  <c r="R15"/>
  <c r="J8"/>
  <c r="R7"/>
  <c r="J14"/>
  <c r="J16" s="1"/>
  <c r="Z8"/>
  <c r="Z22" s="1"/>
  <c r="Y8"/>
  <c r="Q8"/>
  <c r="C22"/>
  <c r="K22"/>
  <c r="P22"/>
  <c r="R14"/>
  <c r="W22"/>
  <c r="U6"/>
  <c r="AB14"/>
  <c r="AB16" s="1"/>
  <c r="J22" l="1"/>
  <c r="R16"/>
  <c r="AB8"/>
  <c r="AB22" s="1"/>
  <c r="Q22"/>
  <c r="R8"/>
  <c r="R22" s="1"/>
  <c r="Y22"/>
  <c r="N22"/>
  <c r="U22"/>
  <c r="S22"/>
</calcChain>
</file>

<file path=xl/sharedStrings.xml><?xml version="1.0" encoding="utf-8"?>
<sst xmlns="http://schemas.openxmlformats.org/spreadsheetml/2006/main" count="122" uniqueCount="48">
  <si>
    <t>Data alocarii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</si>
  <si>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</si>
  <si>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</si>
  <si>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</si>
  <si>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</si>
  <si>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</si>
  <si>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</si>
  <si>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</si>
  <si>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</si>
  <si>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</si>
  <si>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</si>
  <si>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</si>
  <si>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</si>
  <si>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</si>
  <si>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</si>
  <si>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</si>
  <si>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</si>
  <si>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</si>
  <si>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</si>
  <si>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</si>
  <si>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</si>
  <si>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</si>
  <si>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</si>
  <si>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</si>
  <si>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</si>
  <si>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</si>
  <si>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</si>
  <si>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</si>
  <si>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</si>
  <si>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</si>
  <si>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</si>
  <si>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</si>
  <si>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</si>
  <si>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</si>
  <si>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</si>
  <si>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</si>
  <si>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</si>
  <si>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</si>
  <si>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</si>
  <si>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~ cost volum-rezultat ~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</si>
  <si>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</si>
  <si>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</si>
  <si>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30.12.2016</t>
  </si>
  <si>
    <t>art. 8 / 2016 la 15.02.2017</t>
  </si>
  <si>
    <t xml:space="preserve">Ianuarie 2017 la 20.02.2017 </t>
  </si>
  <si>
    <t>27.01.2017</t>
  </si>
  <si>
    <t>FILA BUGET ALOCATA PE TRIMESTRUL I 2017</t>
  </si>
  <si>
    <t>CONSUM RAPORTAT PANA LA DATA DE 28.02.2017 PENTRU ANUL 2017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</si>
</sst>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7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5" fillId="0" borderId="0" applyFill="0" applyBorder="0" applyAlignment="0" applyProtection="0"/>
    <xf numFmtId="0" fontId="16" fillId="0" borderId="0"/>
  </cellStyleXfs>
  <cellXfs count="14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4" borderId="5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right" vertical="center" shrinkToFit="1"/>
    </xf>
    <xf numFmtId="4" fontId="2" fillId="7" borderId="53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 shrinkToFit="1"/>
    </xf>
    <xf numFmtId="49" fontId="2" fillId="4" borderId="36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/>
    </xf>
    <xf numFmtId="4" fontId="8" fillId="4" borderId="48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5"/>
  <sheetViews>
    <sheetView tabSelected="1" zoomScale="90" zoomScaleNormal="90" workbookViewId="0">
      <pane xSplit="2" topLeftCell="C1" activePane="topRight" state="frozen"/>
      <selection pane="topRight" activeCell="C11" sqref="C11:J11"/>
    </sheetView>
  </sheetViews>
  <sheetFormatPr defaultColWidth="1.28515625" defaultRowHeight="12" customHeight="1"/>
  <cols>
    <col min="1" max="1" width="1.28515625" style="36" customWidth="1"/>
    <col min="2" max="2" width="15.5703125" style="36" customWidth="1"/>
    <col min="3" max="3" width="10" style="36" customWidth="1"/>
    <col min="4" max="4" width="11.7109375" style="36" customWidth="1"/>
    <col min="5" max="5" width="10" style="36" customWidth="1"/>
    <col min="6" max="6" width="12.5703125" style="36" customWidth="1"/>
    <col min="7" max="7" width="12.7109375" style="36" customWidth="1"/>
    <col min="8" max="8" width="10.85546875" style="36" bestFit="1" customWidth="1"/>
    <col min="9" max="9" width="16.140625" style="36" customWidth="1"/>
    <col min="10" max="10" width="10.7109375" style="36" customWidth="1"/>
    <col min="11" max="11" width="14.7109375" style="36" customWidth="1"/>
    <col min="12" max="12" width="13.7109375" style="36" customWidth="1"/>
    <col min="13" max="14" width="12" style="36" customWidth="1"/>
    <col min="15" max="16" width="12.140625" style="36" customWidth="1"/>
    <col min="17" max="17" width="11.7109375" style="36" customWidth="1"/>
    <col min="18" max="18" width="10.7109375" style="36" customWidth="1"/>
    <col min="19" max="20" width="11.28515625" style="36" customWidth="1"/>
    <col min="21" max="21" width="10.5703125" style="36" customWidth="1"/>
    <col min="22" max="22" width="13.85546875" style="36" customWidth="1"/>
    <col min="23" max="28" width="10.7109375" style="36" customWidth="1"/>
    <col min="29" max="29" width="1.85546875" style="36" bestFit="1" customWidth="1"/>
    <col min="30" max="16384" width="1.28515625" style="36"/>
  </cols>
  <sheetData>
    <row r="1" spans="1:28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8.75" thickBot="1">
      <c r="A2" s="3"/>
      <c r="B2" s="92" t="s">
        <v>0</v>
      </c>
      <c r="C2" s="95" t="s">
        <v>46</v>
      </c>
      <c r="D2" s="96"/>
      <c r="E2" s="96"/>
      <c r="F2" s="96"/>
      <c r="G2" s="96"/>
      <c r="H2" s="96"/>
      <c r="I2" s="96"/>
      <c r="J2" s="97"/>
      <c r="K2" s="95" t="s">
        <v>46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s="2" customFormat="1" ht="45" thickBot="1">
      <c r="A3" s="1"/>
      <c r="B3" s="93"/>
      <c r="C3" s="98" t="s">
        <v>1</v>
      </c>
      <c r="D3" s="99"/>
      <c r="E3" s="99"/>
      <c r="F3" s="99"/>
      <c r="G3" s="99"/>
      <c r="H3" s="99"/>
      <c r="I3" s="100"/>
      <c r="J3" s="101"/>
      <c r="K3" s="102" t="s">
        <v>2</v>
      </c>
      <c r="L3" s="103"/>
      <c r="M3" s="103"/>
      <c r="N3" s="103"/>
      <c r="O3" s="103"/>
      <c r="P3" s="103"/>
      <c r="Q3" s="103"/>
      <c r="R3" s="104"/>
      <c r="S3" s="105" t="s">
        <v>3</v>
      </c>
      <c r="T3" s="106"/>
      <c r="U3" s="107"/>
      <c r="V3" s="5" t="s">
        <v>4</v>
      </c>
      <c r="W3" s="108" t="s">
        <v>5</v>
      </c>
      <c r="X3" s="109"/>
      <c r="Y3" s="109"/>
      <c r="Z3" s="109"/>
      <c r="AA3" s="109"/>
      <c r="AB3" s="110"/>
    </row>
    <row r="4" spans="1:28" s="2" customFormat="1" ht="13.5" customHeight="1" thickBot="1">
      <c r="A4" s="1"/>
      <c r="B4" s="93"/>
      <c r="C4" s="111" t="s">
        <v>6</v>
      </c>
      <c r="D4" s="112"/>
      <c r="E4" s="112"/>
      <c r="F4" s="113"/>
      <c r="G4" s="114" t="s">
        <v>7</v>
      </c>
      <c r="H4" s="116" t="s">
        <v>8</v>
      </c>
      <c r="I4" s="117"/>
      <c r="J4" s="118" t="s">
        <v>9</v>
      </c>
      <c r="K4" s="111" t="s">
        <v>10</v>
      </c>
      <c r="L4" s="112"/>
      <c r="M4" s="112"/>
      <c r="N4" s="120"/>
      <c r="O4" s="121" t="s">
        <v>11</v>
      </c>
      <c r="P4" s="121"/>
      <c r="Q4" s="117"/>
      <c r="R4" s="122" t="s">
        <v>12</v>
      </c>
      <c r="S4" s="123" t="s">
        <v>13</v>
      </c>
      <c r="T4" s="90" t="s">
        <v>14</v>
      </c>
      <c r="U4" s="118" t="s">
        <v>15</v>
      </c>
      <c r="V4" s="129" t="s">
        <v>16</v>
      </c>
      <c r="W4" s="131" t="s">
        <v>17</v>
      </c>
      <c r="X4" s="132"/>
      <c r="Y4" s="132"/>
      <c r="Z4" s="133" t="s">
        <v>18</v>
      </c>
      <c r="AA4" s="125" t="s">
        <v>19</v>
      </c>
      <c r="AB4" s="135" t="s">
        <v>20</v>
      </c>
    </row>
    <row r="5" spans="1:28" s="2" customFormat="1" ht="50.25" thickBot="1">
      <c r="A5" s="1"/>
      <c r="B5" s="94"/>
      <c r="C5" s="6" t="s">
        <v>21</v>
      </c>
      <c r="D5" s="7" t="s">
        <v>22</v>
      </c>
      <c r="E5" s="8" t="s">
        <v>23</v>
      </c>
      <c r="F5" s="9" t="s">
        <v>24</v>
      </c>
      <c r="G5" s="115"/>
      <c r="H5" s="6" t="s">
        <v>25</v>
      </c>
      <c r="I5" s="10" t="s">
        <v>26</v>
      </c>
      <c r="J5" s="119"/>
      <c r="K5" s="11" t="s">
        <v>27</v>
      </c>
      <c r="L5" s="12" t="s">
        <v>28</v>
      </c>
      <c r="M5" s="12" t="s">
        <v>29</v>
      </c>
      <c r="N5" s="9" t="s">
        <v>30</v>
      </c>
      <c r="O5" s="13" t="s">
        <v>31</v>
      </c>
      <c r="P5" s="14" t="s">
        <v>32</v>
      </c>
      <c r="Q5" s="15" t="s">
        <v>33</v>
      </c>
      <c r="R5" s="119"/>
      <c r="S5" s="124"/>
      <c r="T5" s="91"/>
      <c r="U5" s="128"/>
      <c r="V5" s="130"/>
      <c r="W5" s="16" t="s">
        <v>34</v>
      </c>
      <c r="X5" s="16" t="s">
        <v>35</v>
      </c>
      <c r="Y5" s="17" t="s">
        <v>36</v>
      </c>
      <c r="Z5" s="134"/>
      <c r="AA5" s="126"/>
      <c r="AB5" s="136"/>
    </row>
    <row r="6" spans="1:28" ht="11.25">
      <c r="A6" s="18"/>
      <c r="B6" s="19" t="s">
        <v>42</v>
      </c>
      <c r="C6" s="20">
        <v>99959783.371953681</v>
      </c>
      <c r="D6" s="21">
        <v>54798931.485630766</v>
      </c>
      <c r="E6" s="21">
        <v>1502285.1424159289</v>
      </c>
      <c r="F6" s="22">
        <f>C6+D6+E6</f>
        <v>156261000.00000039</v>
      </c>
      <c r="G6" s="23">
        <v>1199999.9999999953</v>
      </c>
      <c r="H6" s="24">
        <v>0</v>
      </c>
      <c r="I6" s="25">
        <v>0</v>
      </c>
      <c r="J6" s="26">
        <f>F6+G6+H6</f>
        <v>157461000.00000039</v>
      </c>
      <c r="K6" s="27">
        <v>9599992.9358097073</v>
      </c>
      <c r="L6" s="28">
        <v>6552615.3276323117</v>
      </c>
      <c r="M6" s="28">
        <v>15152581.736557979</v>
      </c>
      <c r="N6" s="29">
        <f>K6+L6+M6</f>
        <v>31305190</v>
      </c>
      <c r="O6" s="27">
        <v>3399960</v>
      </c>
      <c r="P6" s="28">
        <v>242720</v>
      </c>
      <c r="Q6" s="29">
        <f>O6+P6</f>
        <v>3642680</v>
      </c>
      <c r="R6" s="26">
        <f>N6+Q6</f>
        <v>34947870</v>
      </c>
      <c r="S6" s="20">
        <v>46800000</v>
      </c>
      <c r="T6" s="22">
        <v>0</v>
      </c>
      <c r="U6" s="30">
        <f>SUM(S6:T6)</f>
        <v>46800000</v>
      </c>
      <c r="V6" s="31">
        <v>1884410</v>
      </c>
      <c r="W6" s="32">
        <v>82550</v>
      </c>
      <c r="X6" s="33">
        <v>213960</v>
      </c>
      <c r="Y6" s="41">
        <f>W6+X6</f>
        <v>296510</v>
      </c>
      <c r="Z6" s="34">
        <v>44840</v>
      </c>
      <c r="AA6" s="35">
        <v>25140</v>
      </c>
      <c r="AB6" s="43">
        <f>Y6+Z6+AA6</f>
        <v>366490</v>
      </c>
    </row>
    <row r="7" spans="1:28" s="38" customFormat="1" thickBot="1">
      <c r="A7" s="37"/>
      <c r="B7" s="39" t="s">
        <v>45</v>
      </c>
      <c r="C7" s="40">
        <v>0</v>
      </c>
      <c r="D7" s="41">
        <v>0</v>
      </c>
      <c r="E7" s="41">
        <v>0</v>
      </c>
      <c r="F7" s="42">
        <f>C7+D7+E7</f>
        <v>0</v>
      </c>
      <c r="G7" s="43">
        <v>0</v>
      </c>
      <c r="H7" s="44">
        <v>0</v>
      </c>
      <c r="I7" s="45">
        <v>0</v>
      </c>
      <c r="J7" s="26">
        <f>F7+G7+H7</f>
        <v>0</v>
      </c>
      <c r="K7" s="44">
        <v>0</v>
      </c>
      <c r="L7" s="46">
        <v>0</v>
      </c>
      <c r="M7" s="46">
        <v>0</v>
      </c>
      <c r="N7" s="29">
        <f>K7+L7+M7</f>
        <v>0</v>
      </c>
      <c r="O7" s="44">
        <v>0</v>
      </c>
      <c r="P7" s="46">
        <v>0</v>
      </c>
      <c r="Q7" s="29">
        <f>O7+P7</f>
        <v>0</v>
      </c>
      <c r="R7" s="26">
        <f>N7+Q7</f>
        <v>0</v>
      </c>
      <c r="S7" s="40">
        <v>0</v>
      </c>
      <c r="T7" s="42">
        <v>6941199.9999999991</v>
      </c>
      <c r="U7" s="31">
        <f>SUM(S7:T7)</f>
        <v>6941199.9999999991</v>
      </c>
      <c r="V7" s="31">
        <v>0</v>
      </c>
      <c r="W7" s="40">
        <v>0</v>
      </c>
      <c r="X7" s="41">
        <v>0</v>
      </c>
      <c r="Y7" s="41">
        <f>W7+X7</f>
        <v>0</v>
      </c>
      <c r="Z7" s="43">
        <v>0</v>
      </c>
      <c r="AA7" s="31">
        <v>0</v>
      </c>
      <c r="AB7" s="43">
        <f>Y7+Z7+AA7</f>
        <v>0</v>
      </c>
    </row>
    <row r="8" spans="1:28" ht="13.5" customHeight="1" thickBot="1">
      <c r="A8" s="18"/>
      <c r="B8" s="51" t="s">
        <v>37</v>
      </c>
      <c r="C8" s="52">
        <f>SUM(C6:C7)</f>
        <v>99959783.371953681</v>
      </c>
      <c r="D8" s="53">
        <f>SUM(D6:D7)</f>
        <v>54798931.485630766</v>
      </c>
      <c r="E8" s="53">
        <f>SUM(E6:E7)</f>
        <v>1502285.1424159289</v>
      </c>
      <c r="F8" s="53">
        <f>SUM(C8:E8)</f>
        <v>156261000.00000039</v>
      </c>
      <c r="G8" s="53">
        <f>SUM(G6:G7)</f>
        <v>1199999.9999999953</v>
      </c>
      <c r="H8" s="53">
        <f>SUM(H6:H7)</f>
        <v>0</v>
      </c>
      <c r="I8" s="53">
        <f>SUM(I6:I7)</f>
        <v>0</v>
      </c>
      <c r="J8" s="54">
        <f>SUM(J6:J7)</f>
        <v>157461000.00000039</v>
      </c>
      <c r="K8" s="55">
        <f>SUM(K6:K7)</f>
        <v>9599992.9358097073</v>
      </c>
      <c r="L8" s="56">
        <f>SUM(L6:L7)</f>
        <v>6552615.3276323117</v>
      </c>
      <c r="M8" s="56">
        <f>SUM(M6:M7)</f>
        <v>15152581.736557979</v>
      </c>
      <c r="N8" s="56">
        <f>K8+L8+M8</f>
        <v>31305190</v>
      </c>
      <c r="O8" s="56">
        <f>SUM(O6:O7)</f>
        <v>3399960</v>
      </c>
      <c r="P8" s="56">
        <f>SUM(P6:P7)</f>
        <v>242720</v>
      </c>
      <c r="Q8" s="56">
        <f>P8+O8</f>
        <v>3642680</v>
      </c>
      <c r="R8" s="57">
        <f>Q8+N8</f>
        <v>34947870</v>
      </c>
      <c r="S8" s="52">
        <f>SUM(S7:S7)+S6</f>
        <v>46800000</v>
      </c>
      <c r="T8" s="53">
        <f>SUM(T6:T7)</f>
        <v>6941199.9999999991</v>
      </c>
      <c r="U8" s="54">
        <f>S8+T8</f>
        <v>53741200</v>
      </c>
      <c r="V8" s="58">
        <f>SUM(V6:V7)</f>
        <v>1884410</v>
      </c>
      <c r="W8" s="52">
        <f>SUM(W6:W7)</f>
        <v>82550</v>
      </c>
      <c r="X8" s="53">
        <f>SUM(X6:X7)</f>
        <v>213960</v>
      </c>
      <c r="Y8" s="53">
        <f>W8+X8</f>
        <v>296510</v>
      </c>
      <c r="Z8" s="59">
        <f>SUM(Z6:Z7)</f>
        <v>44840</v>
      </c>
      <c r="AA8" s="58">
        <f>SUM(AA6:AA7)</f>
        <v>25140</v>
      </c>
      <c r="AB8" s="60">
        <f>Y8+Z8+AA8</f>
        <v>366490</v>
      </c>
    </row>
    <row r="9" spans="1:28" s="61" customFormat="1" thickBo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s="4" customFormat="1" ht="18.75" thickBot="1">
      <c r="A10" s="3"/>
      <c r="B10" s="92" t="s">
        <v>38</v>
      </c>
      <c r="C10" s="95" t="s">
        <v>47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s="2" customFormat="1" ht="45" thickBot="1">
      <c r="A11" s="1"/>
      <c r="B11" s="93"/>
      <c r="C11" s="98" t="s">
        <v>1</v>
      </c>
      <c r="D11" s="99"/>
      <c r="E11" s="99"/>
      <c r="F11" s="99"/>
      <c r="G11" s="99"/>
      <c r="H11" s="99"/>
      <c r="I11" s="100"/>
      <c r="J11" s="101"/>
      <c r="K11" s="102" t="s">
        <v>2</v>
      </c>
      <c r="L11" s="103"/>
      <c r="M11" s="103"/>
      <c r="N11" s="103"/>
      <c r="O11" s="103"/>
      <c r="P11" s="103"/>
      <c r="Q11" s="103"/>
      <c r="R11" s="104"/>
      <c r="S11" s="105" t="s">
        <v>3</v>
      </c>
      <c r="T11" s="106"/>
      <c r="U11" s="107"/>
      <c r="V11" s="5" t="s">
        <v>4</v>
      </c>
      <c r="W11" s="108" t="s">
        <v>5</v>
      </c>
      <c r="X11" s="109"/>
      <c r="Y11" s="109"/>
      <c r="Z11" s="109"/>
      <c r="AA11" s="109"/>
      <c r="AB11" s="110"/>
    </row>
    <row r="12" spans="1:28" s="2" customFormat="1" ht="13.5" customHeight="1" thickBot="1">
      <c r="A12" s="1"/>
      <c r="B12" s="93"/>
      <c r="C12" s="111" t="s">
        <v>6</v>
      </c>
      <c r="D12" s="112"/>
      <c r="E12" s="112"/>
      <c r="F12" s="113"/>
      <c r="G12" s="114" t="s">
        <v>7</v>
      </c>
      <c r="H12" s="116" t="s">
        <v>39</v>
      </c>
      <c r="I12" s="121"/>
      <c r="J12" s="118" t="s">
        <v>9</v>
      </c>
      <c r="K12" s="111" t="s">
        <v>10</v>
      </c>
      <c r="L12" s="112"/>
      <c r="M12" s="112"/>
      <c r="N12" s="120"/>
      <c r="O12" s="121" t="s">
        <v>11</v>
      </c>
      <c r="P12" s="121"/>
      <c r="Q12" s="117"/>
      <c r="R12" s="122" t="s">
        <v>12</v>
      </c>
      <c r="S12" s="123" t="s">
        <v>13</v>
      </c>
      <c r="T12" s="90" t="s">
        <v>14</v>
      </c>
      <c r="U12" s="118" t="s">
        <v>15</v>
      </c>
      <c r="V12" s="129" t="s">
        <v>16</v>
      </c>
      <c r="W12" s="131" t="s">
        <v>17</v>
      </c>
      <c r="X12" s="132"/>
      <c r="Y12" s="139"/>
      <c r="Z12" s="133" t="s">
        <v>18</v>
      </c>
      <c r="AA12" s="125" t="s">
        <v>19</v>
      </c>
      <c r="AB12" s="135" t="s">
        <v>20</v>
      </c>
    </row>
    <row r="13" spans="1:28" s="2" customFormat="1" ht="50.25" thickBot="1">
      <c r="A13" s="1"/>
      <c r="B13" s="94"/>
      <c r="C13" s="6" t="s">
        <v>21</v>
      </c>
      <c r="D13" s="7" t="s">
        <v>22</v>
      </c>
      <c r="E13" s="77" t="s">
        <v>23</v>
      </c>
      <c r="F13" s="78" t="s">
        <v>24</v>
      </c>
      <c r="G13" s="127"/>
      <c r="H13" s="6" t="s">
        <v>25</v>
      </c>
      <c r="I13" s="10" t="s">
        <v>26</v>
      </c>
      <c r="J13" s="128"/>
      <c r="K13" s="11" t="s">
        <v>27</v>
      </c>
      <c r="L13" s="12" t="s">
        <v>28</v>
      </c>
      <c r="M13" s="12" t="s">
        <v>29</v>
      </c>
      <c r="N13" s="66" t="s">
        <v>30</v>
      </c>
      <c r="O13" s="13" t="s">
        <v>31</v>
      </c>
      <c r="P13" s="14" t="s">
        <v>32</v>
      </c>
      <c r="Q13" s="81" t="s">
        <v>33</v>
      </c>
      <c r="R13" s="136"/>
      <c r="S13" s="124"/>
      <c r="T13" s="91"/>
      <c r="U13" s="138"/>
      <c r="V13" s="130"/>
      <c r="W13" s="16" t="s">
        <v>34</v>
      </c>
      <c r="X13" s="16" t="s">
        <v>35</v>
      </c>
      <c r="Y13" s="67" t="s">
        <v>36</v>
      </c>
      <c r="Z13" s="134"/>
      <c r="AA13" s="126"/>
      <c r="AB13" s="136"/>
    </row>
    <row r="14" spans="1:28" thickBot="1">
      <c r="A14" s="18"/>
      <c r="B14" s="68" t="s">
        <v>43</v>
      </c>
      <c r="C14" s="20">
        <v>0</v>
      </c>
      <c r="D14" s="21">
        <v>0</v>
      </c>
      <c r="E14" s="41">
        <v>0</v>
      </c>
      <c r="F14" s="41">
        <f>C14+D14+E14</f>
        <v>0</v>
      </c>
      <c r="G14" s="41">
        <v>0</v>
      </c>
      <c r="H14" s="84">
        <v>0</v>
      </c>
      <c r="I14" s="69">
        <v>0</v>
      </c>
      <c r="J14" s="26">
        <f>F14+G14+H14</f>
        <v>0</v>
      </c>
      <c r="K14" s="27">
        <v>0</v>
      </c>
      <c r="L14" s="28">
        <v>0</v>
      </c>
      <c r="M14" s="28">
        <v>0</v>
      </c>
      <c r="N14" s="29">
        <f t="shared" ref="N14" si="0">SUM(K14:M14)</f>
        <v>0</v>
      </c>
      <c r="O14" s="27">
        <v>0</v>
      </c>
      <c r="P14" s="28">
        <v>0</v>
      </c>
      <c r="Q14" s="46">
        <f t="shared" ref="Q14:Q15" si="1">SUM(O14:P14)</f>
        <v>0</v>
      </c>
      <c r="R14" s="46">
        <f>N14+Q14</f>
        <v>0</v>
      </c>
      <c r="S14" s="84">
        <v>0</v>
      </c>
      <c r="T14" s="22">
        <v>0</v>
      </c>
      <c r="U14" s="41">
        <f t="shared" ref="U14" si="2">SUM(S14:T14)</f>
        <v>0</v>
      </c>
      <c r="V14" s="41">
        <v>0</v>
      </c>
      <c r="W14" s="33">
        <v>0</v>
      </c>
      <c r="X14" s="33">
        <v>0</v>
      </c>
      <c r="Y14" s="70">
        <f>SUM(W14:X14)</f>
        <v>0</v>
      </c>
      <c r="Z14" s="47">
        <v>0</v>
      </c>
      <c r="AA14" s="48">
        <v>385.2</v>
      </c>
      <c r="AB14" s="47">
        <f>Y14+Z14+AA14</f>
        <v>385.2</v>
      </c>
    </row>
    <row r="15" spans="1:28" s="38" customFormat="1" ht="22.5">
      <c r="A15" s="37"/>
      <c r="B15" s="82" t="s">
        <v>44</v>
      </c>
      <c r="C15" s="47">
        <v>31296601.200000022</v>
      </c>
      <c r="D15" s="48">
        <v>18120780.98</v>
      </c>
      <c r="E15" s="41">
        <v>481018.52000000014</v>
      </c>
      <c r="F15" s="41">
        <f t="shared" ref="F15" si="3">C15+D15+E15</f>
        <v>49898400.700000025</v>
      </c>
      <c r="G15" s="41">
        <v>383694.99999999977</v>
      </c>
      <c r="H15" s="85">
        <v>0</v>
      </c>
      <c r="I15" s="41">
        <v>1021968.48</v>
      </c>
      <c r="J15" s="46">
        <f>F15+G15+H15</f>
        <v>50282095.700000025</v>
      </c>
      <c r="K15" s="86">
        <v>3154837.3200000008</v>
      </c>
      <c r="L15" s="50">
        <v>2070618.8299999998</v>
      </c>
      <c r="M15" s="46">
        <v>5054651.549999998</v>
      </c>
      <c r="N15" s="46">
        <f>SUM(K15:M15)</f>
        <v>10280107.699999999</v>
      </c>
      <c r="O15" s="86">
        <v>1047690.36</v>
      </c>
      <c r="P15" s="50">
        <v>56400</v>
      </c>
      <c r="Q15" s="46">
        <f t="shared" si="1"/>
        <v>1104090.3599999999</v>
      </c>
      <c r="R15" s="46">
        <f>N15+Q15</f>
        <v>11384198.059999999</v>
      </c>
      <c r="S15" s="85">
        <v>14839201.40000001</v>
      </c>
      <c r="T15" s="49">
        <v>1913140.5099999998</v>
      </c>
      <c r="U15" s="41">
        <f>SUM(S15:T15)</f>
        <v>16752341.910000009</v>
      </c>
      <c r="V15" s="41">
        <v>598674.5900000002</v>
      </c>
      <c r="W15" s="48">
        <v>18641.27</v>
      </c>
      <c r="X15" s="33">
        <v>63452.740000000005</v>
      </c>
      <c r="Y15" s="41">
        <f t="shared" ref="Y15" si="4">SUM(W15:X15)</f>
        <v>82094.010000000009</v>
      </c>
      <c r="Z15" s="47">
        <v>19526.73000000001</v>
      </c>
      <c r="AA15" s="48">
        <v>9753.66</v>
      </c>
      <c r="AB15" s="47">
        <f>Y15+Z15+AA15</f>
        <v>111374.40000000002</v>
      </c>
    </row>
    <row r="16" spans="1:28" thickBot="1">
      <c r="A16" s="18"/>
      <c r="B16" s="89" t="s">
        <v>37</v>
      </c>
      <c r="C16" s="83">
        <f>SUM(C14:C15)</f>
        <v>31296601.200000022</v>
      </c>
      <c r="D16" s="83">
        <f>SUM(D14:D15)</f>
        <v>18120780.98</v>
      </c>
      <c r="E16" s="83">
        <f>SUM(E14:E15)</f>
        <v>481018.52000000014</v>
      </c>
      <c r="F16" s="83">
        <f>SUM(F14:F15)</f>
        <v>49898400.700000025</v>
      </c>
      <c r="G16" s="83">
        <f>SUM(G14:G15)</f>
        <v>383694.99999999977</v>
      </c>
      <c r="H16" s="83">
        <f>SUM(H14:H15)</f>
        <v>0</v>
      </c>
      <c r="I16" s="83">
        <f>SUM(I14:I15)</f>
        <v>1021968.48</v>
      </c>
      <c r="J16" s="83">
        <f>SUM(J14:J15)</f>
        <v>50282095.700000025</v>
      </c>
      <c r="K16" s="83">
        <f>SUM(K14:K15)</f>
        <v>3154837.3200000008</v>
      </c>
      <c r="L16" s="83">
        <f>SUM(L14:L15)</f>
        <v>2070618.8299999998</v>
      </c>
      <c r="M16" s="83">
        <f>SUM(M14:M15)</f>
        <v>5054651.549999998</v>
      </c>
      <c r="N16" s="83">
        <f>SUM(N14:N15)</f>
        <v>10280107.699999999</v>
      </c>
      <c r="O16" s="83">
        <f>SUM(O14:O15)</f>
        <v>1047690.36</v>
      </c>
      <c r="P16" s="83">
        <f>SUM(P14:P15)</f>
        <v>56400</v>
      </c>
      <c r="Q16" s="83">
        <f>SUM(Q14:Q15)</f>
        <v>1104090.3599999999</v>
      </c>
      <c r="R16" s="83">
        <f>SUM(R14:R15)</f>
        <v>11384198.059999999</v>
      </c>
      <c r="S16" s="83">
        <f>SUM(S14:S15)</f>
        <v>14839201.40000001</v>
      </c>
      <c r="T16" s="83">
        <f>SUM(T14:T15)</f>
        <v>1913140.5099999998</v>
      </c>
      <c r="U16" s="83">
        <f>SUM(U14:U15)</f>
        <v>16752341.910000009</v>
      </c>
      <c r="V16" s="83">
        <f>SUM(V14:V15)</f>
        <v>598674.5900000002</v>
      </c>
      <c r="W16" s="83">
        <f>SUM(W14:W15)</f>
        <v>18641.27</v>
      </c>
      <c r="X16" s="83">
        <f>SUM(X14:X15)</f>
        <v>63452.740000000005</v>
      </c>
      <c r="Y16" s="83">
        <f>SUM(Y14:Y15)</f>
        <v>82094.010000000009</v>
      </c>
      <c r="Z16" s="83">
        <f>SUM(Z14:Z15)</f>
        <v>19526.73000000001</v>
      </c>
      <c r="AA16" s="83">
        <f>SUM(AA14:AA15)</f>
        <v>10138.86</v>
      </c>
      <c r="AB16" s="83">
        <f>SUM(AB14:AB15)</f>
        <v>111759.60000000002</v>
      </c>
    </row>
    <row r="17" spans="1:28" s="74" customFormat="1" thickBot="1">
      <c r="A17" s="61"/>
      <c r="B17" s="72"/>
      <c r="C17" s="73"/>
      <c r="D17" s="73"/>
      <c r="E17" s="73"/>
      <c r="F17" s="73"/>
      <c r="G17" s="73"/>
      <c r="H17" s="73"/>
      <c r="I17" s="73"/>
      <c r="J17" s="73"/>
      <c r="K17" s="65"/>
      <c r="L17" s="65"/>
      <c r="M17" s="65"/>
      <c r="N17" s="65"/>
      <c r="O17" s="65"/>
      <c r="P17" s="65"/>
      <c r="Q17" s="65"/>
      <c r="R17" s="65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 spans="1:28" s="4" customFormat="1" ht="18.75" thickBot="1">
      <c r="A18" s="3"/>
      <c r="B18" s="92" t="s">
        <v>40</v>
      </c>
      <c r="C18" s="95" t="s">
        <v>41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s="2" customFormat="1" ht="45" thickBot="1">
      <c r="A19" s="1"/>
      <c r="B19" s="93"/>
      <c r="C19" s="98" t="s">
        <v>1</v>
      </c>
      <c r="D19" s="99"/>
      <c r="E19" s="99"/>
      <c r="F19" s="99"/>
      <c r="G19" s="99"/>
      <c r="H19" s="99"/>
      <c r="I19" s="100"/>
      <c r="J19" s="101"/>
      <c r="K19" s="102" t="s">
        <v>2</v>
      </c>
      <c r="L19" s="103"/>
      <c r="M19" s="103"/>
      <c r="N19" s="103"/>
      <c r="O19" s="103"/>
      <c r="P19" s="103"/>
      <c r="Q19" s="103"/>
      <c r="R19" s="104"/>
      <c r="S19" s="105" t="s">
        <v>3</v>
      </c>
      <c r="T19" s="106"/>
      <c r="U19" s="107"/>
      <c r="V19" s="5" t="s">
        <v>4</v>
      </c>
      <c r="W19" s="108" t="s">
        <v>5</v>
      </c>
      <c r="X19" s="109"/>
      <c r="Y19" s="109"/>
      <c r="Z19" s="109"/>
      <c r="AA19" s="109"/>
      <c r="AB19" s="110"/>
    </row>
    <row r="20" spans="1:28" s="2" customFormat="1" ht="13.5" customHeight="1" thickBot="1">
      <c r="A20" s="1"/>
      <c r="B20" s="93"/>
      <c r="C20" s="111" t="s">
        <v>6</v>
      </c>
      <c r="D20" s="112"/>
      <c r="E20" s="112"/>
      <c r="F20" s="113"/>
      <c r="G20" s="114" t="s">
        <v>7</v>
      </c>
      <c r="H20" s="116" t="s">
        <v>39</v>
      </c>
      <c r="I20" s="117"/>
      <c r="J20" s="118" t="s">
        <v>9</v>
      </c>
      <c r="K20" s="111" t="s">
        <v>10</v>
      </c>
      <c r="L20" s="112"/>
      <c r="M20" s="112"/>
      <c r="N20" s="120"/>
      <c r="O20" s="121" t="s">
        <v>11</v>
      </c>
      <c r="P20" s="121"/>
      <c r="Q20" s="117"/>
      <c r="R20" s="122" t="s">
        <v>12</v>
      </c>
      <c r="S20" s="123" t="s">
        <v>13</v>
      </c>
      <c r="T20" s="90" t="s">
        <v>14</v>
      </c>
      <c r="U20" s="118" t="s">
        <v>15</v>
      </c>
      <c r="V20" s="129" t="s">
        <v>16</v>
      </c>
      <c r="W20" s="132" t="s">
        <v>17</v>
      </c>
      <c r="X20" s="132"/>
      <c r="Y20" s="132"/>
      <c r="Z20" s="133" t="s">
        <v>18</v>
      </c>
      <c r="AA20" s="125" t="s">
        <v>19</v>
      </c>
      <c r="AB20" s="118" t="s">
        <v>20</v>
      </c>
    </row>
    <row r="21" spans="1:28" s="2" customFormat="1" ht="50.25" thickBot="1">
      <c r="A21" s="1"/>
      <c r="B21" s="94"/>
      <c r="C21" s="75" t="s">
        <v>21</v>
      </c>
      <c r="D21" s="76" t="s">
        <v>22</v>
      </c>
      <c r="E21" s="77" t="s">
        <v>23</v>
      </c>
      <c r="F21" s="78" t="s">
        <v>24</v>
      </c>
      <c r="G21" s="115"/>
      <c r="H21" s="6" t="s">
        <v>25</v>
      </c>
      <c r="I21" s="10" t="s">
        <v>26</v>
      </c>
      <c r="J21" s="136"/>
      <c r="K21" s="79" t="s">
        <v>27</v>
      </c>
      <c r="L21" s="80" t="s">
        <v>28</v>
      </c>
      <c r="M21" s="80" t="s">
        <v>29</v>
      </c>
      <c r="N21" s="81" t="s">
        <v>30</v>
      </c>
      <c r="O21" s="13" t="s">
        <v>31</v>
      </c>
      <c r="P21" s="14" t="s">
        <v>32</v>
      </c>
      <c r="Q21" s="81" t="s">
        <v>33</v>
      </c>
      <c r="R21" s="136"/>
      <c r="S21" s="140"/>
      <c r="T21" s="137"/>
      <c r="U21" s="138"/>
      <c r="V21" s="130"/>
      <c r="W21" s="16" t="s">
        <v>34</v>
      </c>
      <c r="X21" s="16" t="s">
        <v>35</v>
      </c>
      <c r="Y21" s="17" t="s">
        <v>36</v>
      </c>
      <c r="Z21" s="134"/>
      <c r="AA21" s="141"/>
      <c r="AB21" s="138"/>
    </row>
    <row r="22" spans="1:28" ht="13.5" customHeight="1" thickBot="1">
      <c r="A22" s="18"/>
      <c r="B22" s="51" t="s">
        <v>37</v>
      </c>
      <c r="C22" s="52">
        <f>C8-C16</f>
        <v>68663182.171953663</v>
      </c>
      <c r="D22" s="53">
        <f>D8-D16</f>
        <v>36678150.505630761</v>
      </c>
      <c r="E22" s="53">
        <f>E8-E16</f>
        <v>1021266.6224159288</v>
      </c>
      <c r="F22" s="53">
        <f>F8-F16</f>
        <v>106362599.30000037</v>
      </c>
      <c r="G22" s="53">
        <f>G8-G16</f>
        <v>816304.99999999558</v>
      </c>
      <c r="H22" s="71">
        <f>H8-H16</f>
        <v>0</v>
      </c>
      <c r="I22" s="71">
        <f>I8-I16</f>
        <v>-1021968.48</v>
      </c>
      <c r="J22" s="54">
        <f>J8-J16</f>
        <v>107178904.30000037</v>
      </c>
      <c r="K22" s="55">
        <f>K8-K16</f>
        <v>6445155.615809707</v>
      </c>
      <c r="L22" s="55">
        <f>L8-L16</f>
        <v>4481996.4976323117</v>
      </c>
      <c r="M22" s="55">
        <f>M8-M16</f>
        <v>10097930.186557982</v>
      </c>
      <c r="N22" s="55">
        <f>N8-N16</f>
        <v>21025082.300000001</v>
      </c>
      <c r="O22" s="55">
        <f>O8-O16</f>
        <v>2352269.64</v>
      </c>
      <c r="P22" s="55">
        <f>P8-P16</f>
        <v>186320</v>
      </c>
      <c r="Q22" s="55">
        <f>Q8-Q16</f>
        <v>2538589.64</v>
      </c>
      <c r="R22" s="55">
        <f>R8-R16</f>
        <v>23563671.940000001</v>
      </c>
      <c r="S22" s="52">
        <f>S8-S16</f>
        <v>31960798.59999999</v>
      </c>
      <c r="T22" s="52">
        <f>T8-T16</f>
        <v>5028059.4899999993</v>
      </c>
      <c r="U22" s="52">
        <f>U8-U16</f>
        <v>36988858.089999989</v>
      </c>
      <c r="V22" s="58">
        <f>V8-V16</f>
        <v>1285735.4099999997</v>
      </c>
      <c r="W22" s="52">
        <f>W8-W16</f>
        <v>63908.729999999996</v>
      </c>
      <c r="X22" s="52">
        <f>X8-X16</f>
        <v>150507.26</v>
      </c>
      <c r="Y22" s="52">
        <f>Y8-Y16</f>
        <v>214415.99</v>
      </c>
      <c r="Z22" s="52">
        <f>Z8-Z16</f>
        <v>25313.26999999999</v>
      </c>
      <c r="AA22" s="52">
        <f>AA8-AA16</f>
        <v>15001.14</v>
      </c>
      <c r="AB22" s="52">
        <f>AB8-AB16</f>
        <v>254730.39999999997</v>
      </c>
    </row>
    <row r="23" spans="1:28" s="61" customFormat="1" ht="11.2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12" customHeight="1">
      <c r="O24" s="87"/>
      <c r="P24" s="88"/>
      <c r="Q24" s="87"/>
    </row>
    <row r="25" spans="1:28" ht="12" customHeight="1">
      <c r="O25" s="87"/>
      <c r="P25" s="87"/>
      <c r="Q25" s="87"/>
    </row>
  </sheetData>
  <sheetProtection selectLockedCells="1" selectUnlockedCells="1"/>
  <mergeCells count="64">
    <mergeCell ref="U20:U21"/>
    <mergeCell ref="V20:V21"/>
    <mergeCell ref="W20:Y20"/>
    <mergeCell ref="Z20:Z21"/>
    <mergeCell ref="AA20:AA21"/>
    <mergeCell ref="AB20:AB21"/>
    <mergeCell ref="J20:J21"/>
    <mergeCell ref="K20:N20"/>
    <mergeCell ref="O20:Q20"/>
    <mergeCell ref="R20:R21"/>
    <mergeCell ref="S20:S21"/>
    <mergeCell ref="T20:T21"/>
    <mergeCell ref="B18:B21"/>
    <mergeCell ref="C18:AB18"/>
    <mergeCell ref="C19:J19"/>
    <mergeCell ref="K19:R19"/>
    <mergeCell ref="S19:U19"/>
    <mergeCell ref="W19:AB19"/>
    <mergeCell ref="C20:F20"/>
    <mergeCell ref="G20:G21"/>
    <mergeCell ref="H20:I20"/>
    <mergeCell ref="U12:U13"/>
    <mergeCell ref="V12:V13"/>
    <mergeCell ref="W12:Y12"/>
    <mergeCell ref="Z12:Z13"/>
    <mergeCell ref="AA12:AA13"/>
    <mergeCell ref="AB12:AB13"/>
    <mergeCell ref="J12:J13"/>
    <mergeCell ref="K12:N12"/>
    <mergeCell ref="O12:Q12"/>
    <mergeCell ref="R12:R13"/>
    <mergeCell ref="S12:S13"/>
    <mergeCell ref="T12:T13"/>
    <mergeCell ref="B10:B13"/>
    <mergeCell ref="C10:AB10"/>
    <mergeCell ref="C11:J11"/>
    <mergeCell ref="K11:R11"/>
    <mergeCell ref="S11:U11"/>
    <mergeCell ref="W11:AB11"/>
    <mergeCell ref="C12:F12"/>
    <mergeCell ref="G12:G13"/>
    <mergeCell ref="H12:I12"/>
    <mergeCell ref="U4:U5"/>
    <mergeCell ref="V4:V5"/>
    <mergeCell ref="W4:Y4"/>
    <mergeCell ref="Z4:Z5"/>
    <mergeCell ref="AA4:AA5"/>
    <mergeCell ref="AB4:AB5"/>
    <mergeCell ref="T4:T5"/>
    <mergeCell ref="B2:B5"/>
    <mergeCell ref="C2:J2"/>
    <mergeCell ref="K2:AB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</mergeCells>
  <pageMargins left="0.25" right="0.25" top="0.25" bottom="0.25" header="0" footer="0"/>
  <pageSetup paperSize="9" scale="50" orientation="landscape" r:id="rId1"/>
  <headerFooter alignWithMargins="0"/>
  <ignoredErrors>
    <ignoredError sqref="Y8 AB8 F8 N8 U8 J16" formula="1"/>
    <ignoredError sqref="Y14:Y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Februarie 2017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2017-03-09T09:44:14Z</dcterms:modified>
</cp:coreProperties>
</file>